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mi\Dropbox (Core HR)\Core HR Team Folder\03 Marketing\ZZ OLD MARKETING FOLDER\01 Content Marketing\0320 March 2020\"/>
    </mc:Choice>
  </mc:AlternateContent>
  <xr:revisionPtr revIDLastSave="0" documentId="13_ncr:1_{957BE6D4-E675-4DBB-8235-5D2BA2E1E329}" xr6:coauthVersionLast="47" xr6:coauthVersionMax="47" xr10:uidLastSave="{00000000-0000-0000-0000-000000000000}"/>
  <bookViews>
    <workbookView xWindow="33720" yWindow="2055" windowWidth="29040" windowHeight="15840" xr2:uid="{00000000-000D-0000-FFFF-FFFF00000000}"/>
  </bookViews>
  <sheets>
    <sheet name="Worksheet" sheetId="1" r:id="rId1"/>
    <sheet name="EXAMPLE " sheetId="2" r:id="rId2"/>
  </sheets>
  <definedNames>
    <definedName name="_xlnm.Print_Area" localSheetId="1">'EXAMPLE '!$A$1:$I$45</definedName>
    <definedName name="_xlnm.Print_Area" localSheetId="0">Worksheet!$A$1:$H$45</definedName>
    <definedName name="Z_9144EB0E_FA8C_4AEF_A014_61EC2E360BC2_.wvu.PrintArea" localSheetId="1" hidden="1">'EXAMPLE '!$A$1:$I$45</definedName>
    <definedName name="Z_9144EB0E_FA8C_4AEF_A014_61EC2E360BC2_.wvu.PrintArea" localSheetId="0" hidden="1">Worksheet!$A$1:$H$45</definedName>
  </definedNames>
  <calcPr calcId="191029"/>
  <customWorkbookViews>
    <customWorkbookView name="Page Break No Number" guid="{9144EB0E-FA8C-4AEF-A014-61EC2E360BC2}" maximized="1" xWindow="-1928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B28" i="1" l="1"/>
  <c r="G28" i="1"/>
  <c r="F28" i="1"/>
  <c r="E28" i="1"/>
  <c r="D28" i="1"/>
  <c r="C28" i="1"/>
  <c r="C40" i="2"/>
  <c r="G16" i="1"/>
  <c r="F16" i="1"/>
  <c r="E16" i="1"/>
  <c r="D16" i="1"/>
  <c r="C16" i="1"/>
  <c r="B16" i="1"/>
  <c r="G12" i="1"/>
  <c r="F12" i="1"/>
  <c r="E12" i="1"/>
  <c r="D12" i="1"/>
  <c r="B12" i="1"/>
  <c r="C12" i="1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B44" i="2"/>
  <c r="B43" i="2"/>
  <c r="B42" i="2"/>
  <c r="B41" i="2"/>
  <c r="B40" i="2"/>
  <c r="B39" i="2"/>
  <c r="B38" i="2"/>
  <c r="B37" i="2"/>
  <c r="B36" i="2"/>
  <c r="B35" i="2"/>
  <c r="B34" i="2"/>
  <c r="B33" i="2"/>
  <c r="G28" i="2"/>
  <c r="F28" i="2"/>
  <c r="E28" i="2"/>
  <c r="D28" i="2"/>
  <c r="C28" i="2"/>
  <c r="B28" i="2"/>
  <c r="G25" i="2"/>
  <c r="G26" i="2" s="1"/>
  <c r="F25" i="2"/>
  <c r="F26" i="2" s="1"/>
  <c r="E25" i="2"/>
  <c r="E26" i="2" s="1"/>
  <c r="D25" i="2"/>
  <c r="D26" i="2" s="1"/>
  <c r="C25" i="2"/>
  <c r="C26" i="2" s="1"/>
  <c r="B25" i="2"/>
  <c r="B26" i="2" s="1"/>
  <c r="G16" i="2"/>
  <c r="F16" i="2"/>
  <c r="E16" i="2"/>
  <c r="D16" i="2"/>
  <c r="C16" i="2"/>
  <c r="B16" i="2"/>
  <c r="G12" i="2"/>
  <c r="F12" i="2"/>
  <c r="E12" i="2"/>
  <c r="D12" i="2"/>
  <c r="C12" i="2"/>
  <c r="B12" i="2"/>
  <c r="G24" i="1"/>
  <c r="G25" i="1" s="1"/>
  <c r="F24" i="1"/>
  <c r="F25" i="1" s="1"/>
  <c r="E24" i="1"/>
  <c r="E25" i="1" s="1"/>
  <c r="D24" i="1"/>
  <c r="D25" i="1" s="1"/>
  <c r="C24" i="1"/>
  <c r="C25" i="1" s="1"/>
  <c r="B24" i="1"/>
  <c r="B25" i="1" s="1"/>
  <c r="D29" i="2" l="1"/>
  <c r="E29" i="2"/>
  <c r="B29" i="2"/>
  <c r="F29" i="2"/>
  <c r="C29" i="2"/>
  <c r="G29" i="2"/>
  <c r="E29" i="1"/>
  <c r="D29" i="1"/>
  <c r="B29" i="1"/>
  <c r="F29" i="1"/>
  <c r="C29" i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</author>
  </authors>
  <commentList>
    <comment ref="A10" authorId="0" shapeId="0" xr:uid="{FA6C383E-99A4-4017-A263-5EFEC5C39751}">
      <text>
        <r>
          <rPr>
            <b/>
            <sz val="9"/>
            <color indexed="81"/>
            <rFont val="Tahoma"/>
            <family val="2"/>
          </rPr>
          <t>This is your ACTUAL income from 2019</t>
        </r>
      </text>
    </comment>
    <comment ref="A11" authorId="0" shapeId="0" xr:uid="{BCB20F03-C7C2-4B1F-A18D-79AFFD8F3ADA}">
      <text>
        <r>
          <rPr>
            <b/>
            <sz val="9"/>
            <color indexed="81"/>
            <rFont val="Tahoma"/>
            <family val="2"/>
          </rPr>
          <t>This is what you forecast your income to be for 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C2940ECC-CBB2-4B16-B27A-3B59DD9ACB7E}">
      <text>
        <r>
          <rPr>
            <b/>
            <sz val="9"/>
            <color indexed="81"/>
            <rFont val="Tahoma"/>
            <family val="2"/>
          </rPr>
          <t>This is what your ACTUAL income is for 2020 (complete after the period has finished)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info</author>
  </authors>
  <commentList>
    <comment ref="A10" authorId="0" shapeId="0" xr:uid="{E7B293CE-6ABE-4DFC-AA52-8D88CB6F99D0}">
      <text>
        <r>
          <rPr>
            <b/>
            <sz val="9"/>
            <color indexed="81"/>
            <rFont val="Tahoma"/>
            <family val="2"/>
          </rPr>
          <t>This is your ACTUAL income from 2019</t>
        </r>
      </text>
    </comment>
    <comment ref="A11" authorId="0" shapeId="0" xr:uid="{E7153781-B96B-4122-AD5C-7557DCE57198}">
      <text>
        <r>
          <rPr>
            <b/>
            <sz val="9"/>
            <color indexed="81"/>
            <rFont val="Tahoma"/>
            <family val="2"/>
          </rPr>
          <t>This is what you forecast your income to be for 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B63DF5FB-9511-4965-A2B3-00E2A7327D65}">
      <text>
        <r>
          <rPr>
            <b/>
            <sz val="9"/>
            <color indexed="81"/>
            <rFont val="Tahoma"/>
            <family val="2"/>
          </rPr>
          <t>This is what your ACTUAL income is for 2020 (complete after the period has finished)</t>
        </r>
      </text>
    </comment>
  </commentList>
</comments>
</file>

<file path=xl/sharedStrings.xml><?xml version="1.0" encoding="utf-8"?>
<sst xmlns="http://schemas.openxmlformats.org/spreadsheetml/2006/main" count="113" uniqueCount="67">
  <si>
    <t>Company Name</t>
  </si>
  <si>
    <t>Employee Name</t>
  </si>
  <si>
    <t>CORE PAYROLL</t>
  </si>
  <si>
    <t xml:space="preserve">COVID19 WAGE SUBSIDY WORKSHEET </t>
  </si>
  <si>
    <t>IRD Number</t>
  </si>
  <si>
    <t>NZBN (NZ Business Number)</t>
  </si>
  <si>
    <t>BUSINESSS INCOME</t>
  </si>
  <si>
    <t>2019 Actual Income</t>
  </si>
  <si>
    <t>2020 Forecasted Income</t>
  </si>
  <si>
    <t>2020 Actual Income</t>
  </si>
  <si>
    <t>January</t>
  </si>
  <si>
    <t>February</t>
  </si>
  <si>
    <t>March</t>
  </si>
  <si>
    <t>April</t>
  </si>
  <si>
    <t>May</t>
  </si>
  <si>
    <t>June</t>
  </si>
  <si>
    <t>Actual income reduction %</t>
  </si>
  <si>
    <t>Forecasted income reduction %</t>
  </si>
  <si>
    <t>Employee 1</t>
  </si>
  <si>
    <t># of normal hours per week</t>
  </si>
  <si>
    <t>Hourly Rate</t>
  </si>
  <si>
    <t>Miniumum hours each week</t>
  </si>
  <si>
    <t>Miniumum earnings each week</t>
  </si>
  <si>
    <t>Employee 2</t>
  </si>
  <si>
    <t>Employee 3</t>
  </si>
  <si>
    <t>Employee 4</t>
  </si>
  <si>
    <t>Employee 5</t>
  </si>
  <si>
    <t>Employee 6</t>
  </si>
  <si>
    <t>Subsidy amount</t>
  </si>
  <si>
    <t>Difference</t>
  </si>
  <si>
    <t>WAGE INCOME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</si>
  <si>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</si>
  <si>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</si>
  <si>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</si>
  <si>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</si>
  <si>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</si>
  <si>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</si>
  <si>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</si>
  <si>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</si>
  <si>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</si>
  <si>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</si>
  <si>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</si>
  <si>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</si>
  <si>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Complete this once figures can be confirmed:</t>
  </si>
  <si>
    <t>What you actually paid in gross earning each week (Note: This should be greater than the minimum earnings)</t>
  </si>
  <si>
    <t>This worksheet is designed to help you forecast and track the requirements for the COVID-19 Wage Subsidy. This can be kept as a record for audit purposes.</t>
  </si>
  <si>
    <t>John Smith</t>
  </si>
  <si>
    <t>Sally Smith</t>
  </si>
  <si>
    <t>Sally Salmon</t>
  </si>
  <si>
    <t>Tina Trout</t>
  </si>
  <si>
    <t>Eileen Eel</t>
  </si>
  <si>
    <t>Cooper Cod</t>
  </si>
  <si>
    <t>ABC Company</t>
  </si>
  <si>
    <t>123-456-789</t>
  </si>
  <si>
    <t>Date of Birth</t>
  </si>
  <si>
    <t>111-111-111</t>
  </si>
  <si>
    <t>222-222-222</t>
  </si>
  <si>
    <t>333-333-333</t>
  </si>
  <si>
    <t>444-444-444</t>
  </si>
  <si>
    <t>555-555-555</t>
  </si>
  <si>
    <t>666-666-666</t>
  </si>
  <si>
    <t>WAGES</t>
  </si>
  <si>
    <t>Subsidy amount (per week)</t>
  </si>
  <si>
    <t>Total Subsidy (12 weeks)</t>
  </si>
  <si>
    <t>2021 Forecasted Income</t>
  </si>
  <si>
    <t>This worksheet is designed to help you forecast and track requirements for the COVID-19 Government Wage Subsidy. This can be kept as a record for audit purposes.</t>
  </si>
  <si>
    <t xml:space="preserve">COVID-19 WAGE SUBSIDY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</si>
</sst>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189AB4"/>
      <name val="Lato Black"/>
      <family val="2"/>
    </font>
    <font>
      <b/>
      <sz val="16"/>
      <color rgb="FF1A5653"/>
      <name val="Lato Black"/>
      <family val="2"/>
    </font>
    <font>
      <sz val="10"/>
      <color theme="1"/>
      <name val="Lato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2"/>
      <color rgb="FF1A5653"/>
      <name val="Lato Black"/>
      <family val="2"/>
    </font>
    <font>
      <sz val="8"/>
      <name val="Calibri"/>
      <family val="2"/>
      <scheme val="minor"/>
    </font>
    <font>
      <sz val="8"/>
      <color theme="1"/>
      <name val="Lato"/>
      <family val="2"/>
    </font>
    <font>
      <i/>
      <sz val="8"/>
      <color theme="1"/>
      <name val="Lato"/>
      <family val="2"/>
    </font>
    <font>
      <b/>
      <sz val="9"/>
      <color indexed="81"/>
      <name val="Tahoma"/>
      <family val="2"/>
    </font>
    <font>
      <b/>
      <sz val="10"/>
      <color theme="1"/>
      <name val="Lato"/>
      <family val="2"/>
    </font>
    <font>
      <b/>
      <i/>
      <sz val="10"/>
      <color theme="1"/>
      <name val="Lato"/>
      <family val="2"/>
    </font>
    <font>
      <sz val="14"/>
      <color theme="1"/>
      <name val="Monotype Corsiva"/>
      <family val="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44" fontId="4" fillId="2" borderId="1" xfId="1" applyFont="1" applyFill="1" applyBorder="1"/>
    <xf numFmtId="0" fontId="7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2" fontId="13" fillId="0" borderId="0" xfId="0" applyNumberFormat="1" applyFont="1" applyFill="1" applyBorder="1"/>
    <xf numFmtId="44" fontId="13" fillId="0" borderId="0" xfId="1" applyFont="1" applyFill="1" applyBorder="1"/>
    <xf numFmtId="2" fontId="4" fillId="2" borderId="1" xfId="1" applyNumberFormat="1" applyFont="1" applyFill="1" applyBorder="1"/>
    <xf numFmtId="44" fontId="4" fillId="2" borderId="1" xfId="1" applyNumberFormat="1" applyFont="1" applyFill="1" applyBorder="1"/>
    <xf numFmtId="0" fontId="14" fillId="0" borderId="0" xfId="0" applyFont="1" applyFill="1" applyBorder="1"/>
    <xf numFmtId="9" fontId="4" fillId="0" borderId="0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5" fillId="2" borderId="1" xfId="1" applyNumberFormat="1" applyFont="1" applyFill="1" applyBorder="1"/>
    <xf numFmtId="1" fontId="15" fillId="2" borderId="1" xfId="1" applyNumberFormat="1" applyFont="1" applyFill="1" applyBorder="1"/>
    <xf numFmtId="44" fontId="15" fillId="2" borderId="1" xfId="1" applyNumberFormat="1" applyFont="1" applyFill="1" applyBorder="1"/>
    <xf numFmtId="44" fontId="10" fillId="0" borderId="0" xfId="1" applyFont="1" applyFill="1" applyBorder="1"/>
    <xf numFmtId="0" fontId="16" fillId="0" borderId="0" xfId="0" applyFont="1" applyFill="1"/>
    <xf numFmtId="44" fontId="11" fillId="0" borderId="0" xfId="0" applyNumberFormat="1" applyFont="1" applyFill="1" applyBorder="1"/>
    <xf numFmtId="44" fontId="7" fillId="0" borderId="0" xfId="1" applyFont="1" applyFill="1" applyBorder="1"/>
    <xf numFmtId="0" fontId="17" fillId="0" borderId="0" xfId="0" applyFont="1" applyFill="1"/>
    <xf numFmtId="2" fontId="7" fillId="0" borderId="0" xfId="0" applyNumberFormat="1" applyFont="1" applyFill="1" applyBorder="1"/>
    <xf numFmtId="0" fontId="0" fillId="0" borderId="0" xfId="0" applyFont="1" applyFill="1"/>
    <xf numFmtId="44" fontId="4" fillId="3" borderId="1" xfId="1" applyFont="1" applyFill="1" applyBorder="1"/>
    <xf numFmtId="14" fontId="4" fillId="2" borderId="1" xfId="1" applyNumberFormat="1" applyFont="1" applyFill="1" applyBorder="1"/>
    <xf numFmtId="44" fontId="4" fillId="3" borderId="1" xfId="1" applyNumberFormat="1" applyFont="1" applyFill="1" applyBorder="1"/>
    <xf numFmtId="0" fontId="18" fillId="0" borderId="0" xfId="0" applyFont="1" applyFill="1"/>
    <xf numFmtId="1" fontId="7" fillId="2" borderId="1" xfId="1" applyNumberFormat="1" applyFont="1" applyFill="1" applyBorder="1"/>
    <xf numFmtId="14" fontId="15" fillId="2" borderId="1" xfId="1" applyNumberFormat="1" applyFont="1" applyFill="1" applyBorder="1"/>
    <xf numFmtId="1" fontId="15" fillId="2" borderId="1" xfId="1" applyNumberFormat="1" applyFont="1" applyFill="1" applyBorder="1" applyAlignment="1">
      <alignment horizontal="center"/>
    </xf>
    <xf numFmtId="44" fontId="15" fillId="3" borderId="1" xfId="1" applyNumberFormat="1" applyFont="1" applyFill="1" applyBorder="1"/>
    <xf numFmtId="164" fontId="15" fillId="3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/>
    </xf>
    <xf numFmtId="164" fontId="15" fillId="2" borderId="3" xfId="1" applyNumberFormat="1" applyFont="1" applyFill="1" applyBorder="1" applyAlignment="1">
      <alignment horizontal="center"/>
    </xf>
    <xf numFmtId="1" fontId="15" fillId="2" borderId="2" xfId="1" applyNumberFormat="1" applyFont="1" applyFill="1" applyBorder="1" applyAlignment="1">
      <alignment horizontal="center"/>
    </xf>
    <xf numFmtId="1" fontId="15" fillId="2" borderId="3" xfId="1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A5653"/>
      <color rgb="FF189AB4"/>
      <color rgb="FF093C47"/>
      <color rgb="FF0A2221"/>
      <color rgb="FF615F5B"/>
      <color rgb="FF5551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304871</xdr:colOff>
      <xdr:row>0</xdr:row>
      <xdr:rowOff>0</xdr:rowOff>
    </xdr:from>
    <xdr:to>
      <xdr:col>7</xdr:col>
      <xdr:colOff>1</xdr:colOff>
      <xdr:row>1</xdr:row>
      <xdr:rowOff>221468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9CC489-EB87-4001-A5DD-7DD07F5E8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1621" y="0"/>
          <a:ext cx="1733480" cy="4754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304871</xdr:colOff>
      <xdr:row>0</xdr:row>
      <xdr:rowOff>0</xdr:rowOff>
    </xdr:from>
    <xdr:to>
      <xdr:col>7</xdr:col>
      <xdr:colOff>1</xdr:colOff>
      <xdr:row>1</xdr:row>
      <xdr:rowOff>221468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3A28FE-6ABC-4F78-879B-DC3EA48F5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246" y="0"/>
          <a:ext cx="1733480" cy="469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="110" zoomScaleNormal="110" zoomScaleSheetLayoutView="100" workbookViewId="0">
      <selection activeCell="I14" sqref="I14"/>
    </sheetView>
  </sheetViews>
  <sheetFormatPr defaultColWidth="9" defaultRowHeight="14.5"/>
  <cols>
    <col min="1" max="1" width="29.54296875" style="1" customWidth="1"/>
    <col min="2" max="7" width="15.26953125" style="1" customWidth="1"/>
    <col min="8" max="16384" width="9" style="1"/>
  </cols>
  <sheetData>
    <row r="1" spans="1:8" ht="20">
      <c r="A1" s="2" t="s">
        <v>2</v>
      </c>
    </row>
    <row r="2" spans="1:8" ht="20">
      <c r="A2" s="6" t="s">
        <v>66</v>
      </c>
    </row>
    <row r="3" spans="1:8">
      <c r="A3" s="35" t="s">
        <v>65</v>
      </c>
    </row>
    <row r="5" spans="1:8">
      <c r="A5" s="3" t="s">
        <v>0</v>
      </c>
      <c r="B5" s="41"/>
      <c r="C5" s="41"/>
      <c r="D5" s="3"/>
      <c r="E5" s="3"/>
      <c r="F5" s="3"/>
    </row>
    <row r="6" spans="1:8">
      <c r="A6" s="8" t="s">
        <v>4</v>
      </c>
      <c r="B6" s="41"/>
      <c r="C6" s="41"/>
      <c r="D6" s="3"/>
      <c r="E6" s="3"/>
      <c r="F6" s="3"/>
    </row>
    <row r="7" spans="1:8">
      <c r="A7" s="8" t="s">
        <v>5</v>
      </c>
      <c r="B7" s="41"/>
      <c r="C7" s="41"/>
      <c r="D7" s="3"/>
      <c r="E7" s="3"/>
      <c r="F7" s="3"/>
    </row>
    <row r="8" spans="1:8">
      <c r="A8" s="3"/>
      <c r="B8" s="3"/>
      <c r="C8" s="3"/>
      <c r="D8" s="3"/>
      <c r="E8" s="3"/>
      <c r="F8" s="3"/>
    </row>
    <row r="9" spans="1:8" ht="15.5">
      <c r="A9" s="10" t="s">
        <v>6</v>
      </c>
      <c r="B9" s="21" t="s">
        <v>10</v>
      </c>
      <c r="C9" s="21" t="s">
        <v>11</v>
      </c>
      <c r="D9" s="21" t="s">
        <v>12</v>
      </c>
      <c r="E9" s="21" t="s">
        <v>13</v>
      </c>
      <c r="F9" s="21" t="s">
        <v>14</v>
      </c>
      <c r="G9" s="21" t="s">
        <v>15</v>
      </c>
      <c r="H9" s="5"/>
    </row>
    <row r="10" spans="1:8">
      <c r="A10" s="11" t="s">
        <v>9</v>
      </c>
      <c r="B10" s="7"/>
      <c r="C10" s="7"/>
      <c r="D10" s="7"/>
      <c r="E10" s="7"/>
      <c r="F10" s="7"/>
      <c r="G10" s="7"/>
      <c r="H10" s="5"/>
    </row>
    <row r="11" spans="1:8">
      <c r="A11" s="11" t="s">
        <v>64</v>
      </c>
      <c r="B11" s="7"/>
      <c r="C11" s="7"/>
      <c r="D11" s="7"/>
      <c r="E11" s="7"/>
      <c r="F11" s="7"/>
      <c r="G11" s="7"/>
      <c r="H11" s="5"/>
    </row>
    <row r="12" spans="1:8" ht="15" customHeight="1">
      <c r="A12" s="13" t="s">
        <v>17</v>
      </c>
      <c r="B12" s="20" t="str">
        <f t="shared" ref="B12:G12" si="0">IFERROR((B11/B10)-100%,"--")</f>
        <v>--</v>
      </c>
      <c r="C12" s="20" t="str">
        <f t="shared" si="0"/>
        <v>--</v>
      </c>
      <c r="D12" s="20" t="str">
        <f t="shared" si="0"/>
        <v>--</v>
      </c>
      <c r="E12" s="20" t="str">
        <f t="shared" si="0"/>
        <v>--</v>
      </c>
      <c r="F12" s="20" t="str">
        <f t="shared" si="0"/>
        <v>--</v>
      </c>
      <c r="G12" s="20" t="str">
        <f t="shared" si="0"/>
        <v>--</v>
      </c>
      <c r="H12" s="5"/>
    </row>
    <row r="13" spans="1:8" ht="15" customHeight="1">
      <c r="A13" s="13"/>
      <c r="B13" s="13"/>
      <c r="C13" s="13"/>
      <c r="D13" s="13"/>
      <c r="E13" s="13"/>
      <c r="F13" s="13"/>
      <c r="G13" s="13"/>
      <c r="H13" s="5"/>
    </row>
    <row r="14" spans="1:8">
      <c r="A14" s="19" t="s">
        <v>43</v>
      </c>
      <c r="B14" s="5"/>
      <c r="C14" s="5"/>
      <c r="D14" s="5"/>
      <c r="E14" s="5"/>
      <c r="F14" s="5"/>
      <c r="G14" s="5"/>
      <c r="H14" s="5"/>
    </row>
    <row r="15" spans="1:8">
      <c r="A15" s="11" t="s">
        <v>9</v>
      </c>
      <c r="B15" s="34"/>
      <c r="C15" s="34"/>
      <c r="D15" s="34"/>
      <c r="E15" s="34"/>
      <c r="F15" s="34"/>
      <c r="G15" s="34"/>
      <c r="H15" s="5"/>
    </row>
    <row r="16" spans="1:8">
      <c r="A16" s="13" t="s">
        <v>16</v>
      </c>
      <c r="B16" s="20" t="str">
        <f t="shared" ref="B16:G16" si="1">IFERROR((B15/B10)-100%,"--")</f>
        <v>--</v>
      </c>
      <c r="C16" s="20" t="str">
        <f t="shared" si="1"/>
        <v>--</v>
      </c>
      <c r="D16" s="20" t="str">
        <f t="shared" si="1"/>
        <v>--</v>
      </c>
      <c r="E16" s="20" t="str">
        <f t="shared" si="1"/>
        <v>--</v>
      </c>
      <c r="F16" s="20" t="str">
        <f t="shared" si="1"/>
        <v>--</v>
      </c>
      <c r="G16" s="20" t="str">
        <f t="shared" si="1"/>
        <v>--</v>
      </c>
      <c r="H16" s="5"/>
    </row>
    <row r="17" spans="1:8" ht="15.5">
      <c r="A17" s="10"/>
      <c r="B17" s="5"/>
      <c r="C17" s="5"/>
      <c r="D17" s="5"/>
      <c r="E17" s="5"/>
      <c r="F17" s="5"/>
      <c r="G17" s="5"/>
      <c r="H17" s="5"/>
    </row>
    <row r="18" spans="1:8" ht="15.5">
      <c r="A18" s="10" t="s">
        <v>61</v>
      </c>
      <c r="B18" s="21" t="s">
        <v>18</v>
      </c>
      <c r="C18" s="21" t="s">
        <v>23</v>
      </c>
      <c r="D18" s="21" t="s">
        <v>24</v>
      </c>
      <c r="E18" s="21" t="s">
        <v>25</v>
      </c>
      <c r="F18" s="21" t="s">
        <v>26</v>
      </c>
      <c r="G18" s="21" t="s">
        <v>27</v>
      </c>
      <c r="H18" s="5"/>
    </row>
    <row r="19" spans="1:8">
      <c r="A19" s="11" t="s">
        <v>1</v>
      </c>
      <c r="B19" s="36"/>
      <c r="C19" s="36"/>
      <c r="D19" s="36"/>
      <c r="E19" s="36"/>
      <c r="F19" s="36"/>
      <c r="G19" s="36"/>
      <c r="H19" s="5"/>
    </row>
    <row r="20" spans="1:8">
      <c r="A20" s="11" t="s">
        <v>4</v>
      </c>
      <c r="B20" s="36"/>
      <c r="C20" s="36"/>
      <c r="D20" s="36"/>
      <c r="E20" s="36"/>
      <c r="F20" s="36"/>
      <c r="G20" s="36"/>
      <c r="H20" s="5"/>
    </row>
    <row r="21" spans="1:8">
      <c r="A21" s="11" t="s">
        <v>54</v>
      </c>
      <c r="B21" s="33"/>
      <c r="C21" s="33"/>
      <c r="D21" s="33"/>
      <c r="E21" s="33"/>
      <c r="F21" s="33"/>
      <c r="G21" s="33"/>
      <c r="H21" s="5"/>
    </row>
    <row r="22" spans="1:8">
      <c r="A22" s="11" t="s">
        <v>19</v>
      </c>
      <c r="B22" s="17"/>
      <c r="C22" s="17"/>
      <c r="D22" s="17"/>
      <c r="E22" s="17"/>
      <c r="F22" s="17"/>
      <c r="G22" s="17"/>
      <c r="H22" s="5"/>
    </row>
    <row r="23" spans="1:8">
      <c r="A23" s="11" t="s">
        <v>20</v>
      </c>
      <c r="B23" s="18"/>
      <c r="C23" s="18"/>
      <c r="D23" s="18"/>
      <c r="E23" s="18"/>
      <c r="F23" s="18"/>
      <c r="G23" s="18"/>
      <c r="H23" s="5"/>
    </row>
    <row r="24" spans="1:8">
      <c r="A24" s="14" t="s">
        <v>21</v>
      </c>
      <c r="B24" s="15">
        <f t="shared" ref="B24:G24" si="2">B22*0.8</f>
        <v>0</v>
      </c>
      <c r="C24" s="15">
        <f t="shared" si="2"/>
        <v>0</v>
      </c>
      <c r="D24" s="15">
        <f t="shared" si="2"/>
        <v>0</v>
      </c>
      <c r="E24" s="15">
        <f t="shared" si="2"/>
        <v>0</v>
      </c>
      <c r="F24" s="15">
        <f t="shared" si="2"/>
        <v>0</v>
      </c>
      <c r="G24" s="15">
        <f t="shared" si="2"/>
        <v>0</v>
      </c>
      <c r="H24" s="5"/>
    </row>
    <row r="25" spans="1:8">
      <c r="A25" s="14" t="s">
        <v>22</v>
      </c>
      <c r="B25" s="16">
        <f t="shared" ref="B25:G25" si="3">B24*B23</f>
        <v>0</v>
      </c>
      <c r="C25" s="16">
        <f t="shared" si="3"/>
        <v>0</v>
      </c>
      <c r="D25" s="16">
        <f t="shared" si="3"/>
        <v>0</v>
      </c>
      <c r="E25" s="16">
        <f t="shared" si="3"/>
        <v>0</v>
      </c>
      <c r="F25" s="16">
        <f t="shared" si="3"/>
        <v>0</v>
      </c>
      <c r="G25" s="16">
        <f t="shared" si="3"/>
        <v>0</v>
      </c>
      <c r="H25" s="5"/>
    </row>
    <row r="26" spans="1:8">
      <c r="A26" s="14"/>
      <c r="B26" s="16"/>
      <c r="C26" s="16"/>
      <c r="D26" s="16"/>
      <c r="E26" s="16"/>
      <c r="F26" s="16"/>
      <c r="G26" s="16"/>
      <c r="H26" s="5"/>
    </row>
    <row r="27" spans="1:8">
      <c r="A27" s="11" t="s">
        <v>62</v>
      </c>
      <c r="B27" s="4">
        <f>IF(B22&gt;19.99,585.8,359)</f>
        <v>359</v>
      </c>
      <c r="C27" s="4">
        <f>IF(C22&gt;19.99,585.8,359)</f>
        <v>359</v>
      </c>
      <c r="D27" s="4">
        <f>IF(D22&gt;19.99,585.8,359)</f>
        <v>359</v>
      </c>
      <c r="E27" s="4">
        <f>IF(E22&gt;19.99,585.8,359)</f>
        <v>359</v>
      </c>
      <c r="F27" s="4">
        <f>IF(F22&gt;19.99,585.8,359)</f>
        <v>359</v>
      </c>
      <c r="G27" s="4">
        <f>IF(G22&gt;19.99,585.8,359)</f>
        <v>359</v>
      </c>
      <c r="H27" s="5"/>
    </row>
    <row r="28" spans="1:8" s="26" customFormat="1" ht="10.5">
      <c r="A28" s="12" t="s">
        <v>63</v>
      </c>
      <c r="B28" s="25">
        <f t="shared" ref="B28:G28" si="4">B27*12</f>
        <v>4308</v>
      </c>
      <c r="C28" s="25">
        <f t="shared" si="4"/>
        <v>4308</v>
      </c>
      <c r="D28" s="25">
        <f t="shared" si="4"/>
        <v>4308</v>
      </c>
      <c r="E28" s="25">
        <f t="shared" si="4"/>
        <v>4308</v>
      </c>
      <c r="F28" s="25">
        <f t="shared" si="4"/>
        <v>4308</v>
      </c>
      <c r="G28" s="25">
        <f t="shared" si="4"/>
        <v>4308</v>
      </c>
      <c r="H28" s="12"/>
    </row>
    <row r="29" spans="1:8" s="26" customFormat="1" ht="10.5">
      <c r="A29" s="13" t="s">
        <v>29</v>
      </c>
      <c r="B29" s="27">
        <f t="shared" ref="B29:G29" si="5">B27-B25</f>
        <v>359</v>
      </c>
      <c r="C29" s="27">
        <f t="shared" si="5"/>
        <v>359</v>
      </c>
      <c r="D29" s="27">
        <f t="shared" si="5"/>
        <v>359</v>
      </c>
      <c r="E29" s="27">
        <f t="shared" si="5"/>
        <v>359</v>
      </c>
      <c r="F29" s="27">
        <f t="shared" si="5"/>
        <v>359</v>
      </c>
      <c r="G29" s="27">
        <f t="shared" si="5"/>
        <v>359</v>
      </c>
      <c r="H29" s="12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19" t="s">
        <v>43</v>
      </c>
      <c r="B31" s="5"/>
      <c r="C31" s="5"/>
      <c r="D31" s="5"/>
      <c r="E31" s="5"/>
      <c r="F31" s="5"/>
      <c r="G31" s="5"/>
      <c r="H31" s="5"/>
    </row>
    <row r="32" spans="1:8">
      <c r="A32" s="14" t="s">
        <v>44</v>
      </c>
      <c r="B32" s="5"/>
      <c r="C32" s="5"/>
      <c r="D32" s="5"/>
      <c r="E32" s="5"/>
      <c r="F32" s="5"/>
      <c r="G32" s="5"/>
      <c r="H32" s="5"/>
    </row>
    <row r="33" spans="1:8">
      <c r="A33" s="11" t="s">
        <v>31</v>
      </c>
      <c r="B33" s="32"/>
      <c r="C33" s="32"/>
      <c r="D33" s="32"/>
      <c r="E33" s="32"/>
      <c r="F33" s="32"/>
      <c r="G33" s="32"/>
      <c r="H33" s="5"/>
    </row>
    <row r="34" spans="1:8">
      <c r="A34" s="11" t="s">
        <v>32</v>
      </c>
      <c r="B34" s="32"/>
      <c r="C34" s="32"/>
      <c r="D34" s="32"/>
      <c r="E34" s="32"/>
      <c r="F34" s="32"/>
      <c r="G34" s="32"/>
    </row>
    <row r="35" spans="1:8">
      <c r="A35" s="11" t="s">
        <v>33</v>
      </c>
      <c r="B35" s="32"/>
      <c r="C35" s="32"/>
      <c r="D35" s="32"/>
      <c r="E35" s="32"/>
      <c r="F35" s="32"/>
      <c r="G35" s="32"/>
    </row>
    <row r="36" spans="1:8">
      <c r="A36" s="11" t="s">
        <v>34</v>
      </c>
      <c r="B36" s="32"/>
      <c r="C36" s="32"/>
      <c r="D36" s="32"/>
      <c r="E36" s="32"/>
      <c r="F36" s="32"/>
      <c r="G36" s="32"/>
    </row>
    <row r="37" spans="1:8">
      <c r="A37" s="11" t="s">
        <v>35</v>
      </c>
      <c r="B37" s="32"/>
      <c r="C37" s="32"/>
      <c r="D37" s="32"/>
      <c r="E37" s="32"/>
      <c r="F37" s="32"/>
      <c r="G37" s="32"/>
    </row>
    <row r="38" spans="1:8">
      <c r="A38" s="11" t="s">
        <v>36</v>
      </c>
      <c r="B38" s="32"/>
      <c r="C38" s="32"/>
      <c r="D38" s="32"/>
      <c r="E38" s="32"/>
      <c r="F38" s="32"/>
      <c r="G38" s="32"/>
    </row>
    <row r="39" spans="1:8">
      <c r="A39" s="11" t="s">
        <v>37</v>
      </c>
      <c r="B39" s="32"/>
      <c r="C39" s="32"/>
      <c r="D39" s="32"/>
      <c r="E39" s="32"/>
      <c r="F39" s="32"/>
      <c r="G39" s="32"/>
    </row>
    <row r="40" spans="1:8">
      <c r="A40" s="11" t="s">
        <v>38</v>
      </c>
      <c r="B40" s="32"/>
      <c r="C40" s="32"/>
      <c r="D40" s="32"/>
      <c r="E40" s="32"/>
      <c r="F40" s="32"/>
      <c r="G40" s="32"/>
    </row>
    <row r="41" spans="1:8">
      <c r="A41" s="11" t="s">
        <v>39</v>
      </c>
      <c r="B41" s="32"/>
      <c r="C41" s="32"/>
      <c r="D41" s="32"/>
      <c r="E41" s="32"/>
      <c r="F41" s="32"/>
      <c r="G41" s="32"/>
    </row>
    <row r="42" spans="1:8">
      <c r="A42" s="11" t="s">
        <v>40</v>
      </c>
      <c r="B42" s="32"/>
      <c r="C42" s="32"/>
      <c r="D42" s="32"/>
      <c r="E42" s="32"/>
      <c r="F42" s="32"/>
      <c r="G42" s="32"/>
    </row>
    <row r="43" spans="1:8">
      <c r="A43" s="11" t="s">
        <v>41</v>
      </c>
      <c r="B43" s="32"/>
      <c r="C43" s="32"/>
      <c r="D43" s="32"/>
      <c r="E43" s="32"/>
      <c r="F43" s="32"/>
      <c r="G43" s="32"/>
    </row>
    <row r="44" spans="1:8">
      <c r="A44" s="11" t="s">
        <v>42</v>
      </c>
      <c r="B44" s="32"/>
      <c r="C44" s="32"/>
      <c r="D44" s="32"/>
      <c r="E44" s="32"/>
      <c r="F44" s="32"/>
      <c r="G44" s="32"/>
    </row>
  </sheetData>
  <customSheetViews>
    <customSheetView guid="{9144EB0E-FA8C-4AEF-A014-61EC2E360BC2}" showPageBreaks="1" showGridLines="0" fitToPage="1" printArea="1" view="pageBreakPreview">
      <selection activeCell="A20" sqref="A20:XFD21"/>
      <pageMargins left="0.70866141732283472" right="0.70866141732283472" top="0.74803149606299213" bottom="0.74803149606299213" header="0.31496062992125984" footer="0.31496062992125984"/>
      <pageSetup paperSize="9" scale="75" orientation="landscape" horizontalDpi="300" verticalDpi="300" r:id="rId1"/>
      <headerFooter>
        <oddFooter>&amp;L&amp;"-,Italic"COVID-19 WAGE SUBSIDY RECORD
&amp;C&amp;"-,Italic"www.corehr.co.nz&amp;R&amp;"-,Italic"© 2020 - Core HR Limited</oddFooter>
      </headerFooter>
    </customSheetView>
  </customSheetViews>
  <mergeCells count="3">
    <mergeCell ref="B5:C5"/>
    <mergeCell ref="B6:C6"/>
    <mergeCell ref="B7:C7"/>
  </mergeCells>
  <phoneticPr fontId="9" type="noConversion"/>
  <conditionalFormatting sqref="B12:G12">
    <cfRule type="cellIs" dxfId="4" priority="7" operator="greaterThan">
      <formula>-30%</formula>
    </cfRule>
  </conditionalFormatting>
  <conditionalFormatting sqref="B12:G12 B16:G16">
    <cfRule type="cellIs" dxfId="3" priority="6" operator="greaterThan">
      <formula>-0.3</formula>
    </cfRule>
  </conditionalFormatting>
  <conditionalFormatting sqref="B16:G16">
    <cfRule type="cellIs" dxfId="2" priority="1" operator="lessThan">
      <formula>-0.3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2"/>
  <headerFooter>
    <oddFooter>&amp;L&amp;"-,Italic"COVID-19 WAGE SUBSIDY RECORD
&amp;C&amp;"-,Italic"www.corehr.co.nz&amp;R&amp;"-,Italic"© 2020 - Core HR Limited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68542-1B50-4D8E-9566-CD9840059209}">
  <sheetPr>
    <pageSetUpPr fitToPage="1"/>
  </sheetPr>
  <dimension ref="A1:I44"/>
  <sheetViews>
    <sheetView showGridLines="0" view="pageBreakPreview" zoomScaleNormal="100" zoomScaleSheetLayoutView="100" workbookViewId="0">
      <selection activeCell="D6" sqref="D6"/>
    </sheetView>
  </sheetViews>
  <sheetFormatPr defaultColWidth="9" defaultRowHeight="14.5"/>
  <cols>
    <col min="1" max="1" width="29.54296875" style="1" customWidth="1"/>
    <col min="2" max="7" width="15.26953125" style="1" customWidth="1"/>
    <col min="8" max="16384" width="9" style="1"/>
  </cols>
  <sheetData>
    <row r="1" spans="1:9" ht="20">
      <c r="A1" s="2" t="s">
        <v>2</v>
      </c>
    </row>
    <row r="2" spans="1:9" ht="20">
      <c r="A2" s="6" t="s">
        <v>3</v>
      </c>
    </row>
    <row r="3" spans="1:9">
      <c r="A3" s="9" t="s">
        <v>45</v>
      </c>
    </row>
    <row r="5" spans="1:9" ht="18.5">
      <c r="A5" s="3" t="s">
        <v>0</v>
      </c>
      <c r="B5" s="42" t="s">
        <v>52</v>
      </c>
      <c r="C5" s="43"/>
      <c r="D5" s="3"/>
      <c r="E5" s="3"/>
      <c r="F5" s="3"/>
    </row>
    <row r="6" spans="1:9" ht="18.5">
      <c r="A6" s="8" t="s">
        <v>4</v>
      </c>
      <c r="B6" s="42" t="s">
        <v>53</v>
      </c>
      <c r="C6" s="43"/>
      <c r="D6" s="3"/>
      <c r="E6" s="3"/>
      <c r="F6" s="3"/>
    </row>
    <row r="7" spans="1:9" ht="18.5">
      <c r="A7" s="8" t="s">
        <v>5</v>
      </c>
      <c r="B7" s="44">
        <v>1235678910</v>
      </c>
      <c r="C7" s="45"/>
      <c r="D7" s="3"/>
      <c r="E7" s="3"/>
      <c r="F7" s="3"/>
    </row>
    <row r="8" spans="1:9">
      <c r="A8" s="3"/>
      <c r="B8" s="3"/>
      <c r="C8" s="3"/>
      <c r="D8" s="3"/>
      <c r="E8" s="3"/>
      <c r="F8" s="3"/>
    </row>
    <row r="9" spans="1:9" ht="15.5">
      <c r="A9" s="10" t="s">
        <v>6</v>
      </c>
      <c r="B9" s="21" t="s">
        <v>10</v>
      </c>
      <c r="C9" s="21" t="s">
        <v>11</v>
      </c>
      <c r="D9" s="21" t="s">
        <v>12</v>
      </c>
      <c r="E9" s="21" t="s">
        <v>13</v>
      </c>
      <c r="F9" s="21" t="s">
        <v>14</v>
      </c>
      <c r="G9" s="21" t="s">
        <v>15</v>
      </c>
      <c r="H9" s="5"/>
      <c r="I9" s="5"/>
    </row>
    <row r="10" spans="1:9" ht="18.5">
      <c r="A10" s="11" t="s">
        <v>7</v>
      </c>
      <c r="B10" s="22">
        <v>10000</v>
      </c>
      <c r="C10" s="22">
        <v>10000</v>
      </c>
      <c r="D10" s="22">
        <v>10000</v>
      </c>
      <c r="E10" s="22">
        <v>10000</v>
      </c>
      <c r="F10" s="22">
        <v>10000</v>
      </c>
      <c r="G10" s="22">
        <v>10000</v>
      </c>
      <c r="H10" s="5"/>
      <c r="I10" s="5"/>
    </row>
    <row r="11" spans="1:9" ht="18.5">
      <c r="A11" s="11" t="s">
        <v>8</v>
      </c>
      <c r="B11" s="22">
        <v>7000</v>
      </c>
      <c r="C11" s="22">
        <v>7000</v>
      </c>
      <c r="D11" s="22">
        <v>7000</v>
      </c>
      <c r="E11" s="22">
        <v>7000</v>
      </c>
      <c r="F11" s="22">
        <v>7000</v>
      </c>
      <c r="G11" s="22">
        <v>7000</v>
      </c>
      <c r="H11" s="5"/>
      <c r="I11" s="5"/>
    </row>
    <row r="12" spans="1:9" ht="15" customHeight="1">
      <c r="A12" s="13" t="s">
        <v>17</v>
      </c>
      <c r="B12" s="20">
        <f t="shared" ref="B12:G12" si="0">(B11/B10)-100%</f>
        <v>-0.30000000000000004</v>
      </c>
      <c r="C12" s="20">
        <f t="shared" si="0"/>
        <v>-0.30000000000000004</v>
      </c>
      <c r="D12" s="20">
        <f t="shared" si="0"/>
        <v>-0.30000000000000004</v>
      </c>
      <c r="E12" s="20">
        <f t="shared" si="0"/>
        <v>-0.30000000000000004</v>
      </c>
      <c r="F12" s="20">
        <f t="shared" si="0"/>
        <v>-0.30000000000000004</v>
      </c>
      <c r="G12" s="20">
        <f t="shared" si="0"/>
        <v>-0.30000000000000004</v>
      </c>
      <c r="H12" s="5"/>
      <c r="I12" s="5"/>
    </row>
    <row r="13" spans="1:9" ht="15" customHeight="1">
      <c r="A13" s="13"/>
      <c r="B13" s="13"/>
      <c r="C13" s="13"/>
      <c r="D13" s="13"/>
      <c r="E13" s="13"/>
      <c r="F13" s="13"/>
      <c r="G13" s="13"/>
      <c r="H13" s="5"/>
      <c r="I13" s="5"/>
    </row>
    <row r="14" spans="1:9">
      <c r="A14" s="19" t="s">
        <v>43</v>
      </c>
      <c r="B14" s="5"/>
      <c r="C14" s="5"/>
      <c r="D14" s="5"/>
      <c r="E14" s="5"/>
      <c r="F14" s="5"/>
      <c r="G14" s="5"/>
      <c r="H14" s="5"/>
      <c r="I14" s="5"/>
    </row>
    <row r="15" spans="1:9" ht="18.5">
      <c r="A15" s="11" t="s">
        <v>9</v>
      </c>
      <c r="B15" s="40">
        <v>6000</v>
      </c>
      <c r="C15" s="40">
        <v>5000</v>
      </c>
      <c r="D15" s="40">
        <v>3000</v>
      </c>
      <c r="E15" s="40">
        <v>5000</v>
      </c>
      <c r="F15" s="40">
        <v>7000</v>
      </c>
      <c r="G15" s="40">
        <v>7000</v>
      </c>
      <c r="H15" s="5"/>
      <c r="I15" s="5"/>
    </row>
    <row r="16" spans="1:9">
      <c r="A16" s="13" t="s">
        <v>16</v>
      </c>
      <c r="B16" s="20">
        <f>B15/B10-100%</f>
        <v>-0.4</v>
      </c>
      <c r="C16" s="20">
        <f t="shared" ref="C16:G16" si="1">C15/C10-100%</f>
        <v>-0.5</v>
      </c>
      <c r="D16" s="20">
        <f t="shared" si="1"/>
        <v>-0.7</v>
      </c>
      <c r="E16" s="20">
        <f t="shared" si="1"/>
        <v>-0.5</v>
      </c>
      <c r="F16" s="20">
        <f t="shared" si="1"/>
        <v>-0.30000000000000004</v>
      </c>
      <c r="G16" s="20">
        <f t="shared" si="1"/>
        <v>-0.30000000000000004</v>
      </c>
      <c r="H16" s="5"/>
      <c r="I16" s="5"/>
    </row>
    <row r="17" spans="1:9" ht="15.5">
      <c r="A17" s="10"/>
      <c r="B17" s="5"/>
      <c r="C17" s="5"/>
      <c r="D17" s="5"/>
      <c r="E17" s="5"/>
      <c r="F17" s="5"/>
      <c r="G17" s="5"/>
      <c r="H17" s="5"/>
      <c r="I17" s="5"/>
    </row>
    <row r="18" spans="1:9" ht="15.5">
      <c r="A18" s="10" t="s">
        <v>30</v>
      </c>
      <c r="B18" s="21" t="s">
        <v>18</v>
      </c>
      <c r="C18" s="21" t="s">
        <v>23</v>
      </c>
      <c r="D18" s="21" t="s">
        <v>24</v>
      </c>
      <c r="E18" s="21" t="s">
        <v>25</v>
      </c>
      <c r="F18" s="21" t="s">
        <v>26</v>
      </c>
      <c r="G18" s="21" t="s">
        <v>27</v>
      </c>
      <c r="H18" s="5"/>
      <c r="I18" s="5"/>
    </row>
    <row r="19" spans="1:9" ht="18.5">
      <c r="A19" s="11" t="s">
        <v>1</v>
      </c>
      <c r="B19" s="22" t="s">
        <v>46</v>
      </c>
      <c r="C19" s="22" t="s">
        <v>47</v>
      </c>
      <c r="D19" s="22" t="s">
        <v>49</v>
      </c>
      <c r="E19" s="22" t="s">
        <v>48</v>
      </c>
      <c r="F19" s="22" t="s">
        <v>50</v>
      </c>
      <c r="G19" s="22" t="s">
        <v>51</v>
      </c>
      <c r="H19" s="5"/>
      <c r="I19" s="5"/>
    </row>
    <row r="20" spans="1:9" ht="18.5">
      <c r="A20" s="11" t="s">
        <v>4</v>
      </c>
      <c r="B20" s="38" t="s">
        <v>55</v>
      </c>
      <c r="C20" s="38" t="s">
        <v>56</v>
      </c>
      <c r="D20" s="38" t="s">
        <v>57</v>
      </c>
      <c r="E20" s="38" t="s">
        <v>58</v>
      </c>
      <c r="F20" s="38" t="s">
        <v>59</v>
      </c>
      <c r="G20" s="38" t="s">
        <v>60</v>
      </c>
      <c r="H20" s="5"/>
    </row>
    <row r="21" spans="1:9" ht="18.5">
      <c r="A21" s="11" t="s">
        <v>54</v>
      </c>
      <c r="B21" s="37">
        <v>25569</v>
      </c>
      <c r="C21" s="37">
        <v>25569</v>
      </c>
      <c r="D21" s="37">
        <v>25569</v>
      </c>
      <c r="E21" s="37">
        <v>25569</v>
      </c>
      <c r="F21" s="37">
        <v>25569</v>
      </c>
      <c r="G21" s="37">
        <v>25569</v>
      </c>
      <c r="H21" s="5"/>
    </row>
    <row r="22" spans="1:9" ht="18.5">
      <c r="A22" s="11" t="s">
        <v>19</v>
      </c>
      <c r="B22" s="23">
        <v>40</v>
      </c>
      <c r="C22" s="23">
        <v>30</v>
      </c>
      <c r="D22" s="23">
        <v>15</v>
      </c>
      <c r="E22" s="23">
        <v>20</v>
      </c>
      <c r="F22" s="23">
        <v>35</v>
      </c>
      <c r="G22" s="23">
        <v>8</v>
      </c>
      <c r="H22" s="5"/>
      <c r="I22" s="5"/>
    </row>
    <row r="23" spans="1:9" ht="18.5">
      <c r="A23" s="11" t="s">
        <v>20</v>
      </c>
      <c r="B23" s="24">
        <v>45.5</v>
      </c>
      <c r="C23" s="24">
        <v>32</v>
      </c>
      <c r="D23" s="24">
        <v>20</v>
      </c>
      <c r="E23" s="24">
        <v>20</v>
      </c>
      <c r="F23" s="24">
        <v>20</v>
      </c>
      <c r="G23" s="24">
        <v>20</v>
      </c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 s="31" customFormat="1" ht="16.5" customHeight="1">
      <c r="A25" s="11" t="s">
        <v>21</v>
      </c>
      <c r="B25" s="30">
        <f t="shared" ref="B25:G25" si="2">B22*0.8</f>
        <v>32</v>
      </c>
      <c r="C25" s="30">
        <f t="shared" si="2"/>
        <v>24</v>
      </c>
      <c r="D25" s="30">
        <f t="shared" si="2"/>
        <v>12</v>
      </c>
      <c r="E25" s="30">
        <f t="shared" si="2"/>
        <v>16</v>
      </c>
      <c r="F25" s="30">
        <f t="shared" si="2"/>
        <v>28</v>
      </c>
      <c r="G25" s="30">
        <f t="shared" si="2"/>
        <v>6.4</v>
      </c>
      <c r="H25" s="11"/>
      <c r="I25" s="11"/>
    </row>
    <row r="26" spans="1:9">
      <c r="A26" s="14" t="s">
        <v>22</v>
      </c>
      <c r="B26" s="16">
        <f t="shared" ref="B26:G26" si="3">B25*B23</f>
        <v>1456</v>
      </c>
      <c r="C26" s="16">
        <f t="shared" si="3"/>
        <v>768</v>
      </c>
      <c r="D26" s="16">
        <f t="shared" si="3"/>
        <v>240</v>
      </c>
      <c r="E26" s="16">
        <f t="shared" si="3"/>
        <v>320</v>
      </c>
      <c r="F26" s="16">
        <f t="shared" si="3"/>
        <v>560</v>
      </c>
      <c r="G26" s="16">
        <f t="shared" si="3"/>
        <v>128</v>
      </c>
      <c r="H26" s="5"/>
      <c r="I26" s="5"/>
    </row>
    <row r="27" spans="1:9">
      <c r="A27" s="14"/>
      <c r="B27" s="16"/>
      <c r="C27" s="16"/>
      <c r="D27" s="16"/>
      <c r="E27" s="16"/>
      <c r="F27" s="16"/>
      <c r="G27" s="16"/>
      <c r="H27" s="5"/>
      <c r="I27" s="5"/>
    </row>
    <row r="28" spans="1:9" s="29" customFormat="1" ht="13">
      <c r="A28" s="11" t="s">
        <v>28</v>
      </c>
      <c r="B28" s="28">
        <f t="shared" ref="B28:G28" si="4">IF(B22&gt;19.99,585.8,350)</f>
        <v>585.79999999999995</v>
      </c>
      <c r="C28" s="28">
        <f t="shared" si="4"/>
        <v>585.79999999999995</v>
      </c>
      <c r="D28" s="28">
        <f t="shared" si="4"/>
        <v>350</v>
      </c>
      <c r="E28" s="28">
        <f t="shared" si="4"/>
        <v>585.79999999999995</v>
      </c>
      <c r="F28" s="28">
        <f t="shared" si="4"/>
        <v>585.79999999999995</v>
      </c>
      <c r="G28" s="28">
        <f t="shared" si="4"/>
        <v>350</v>
      </c>
      <c r="H28" s="11"/>
      <c r="I28" s="11"/>
    </row>
    <row r="29" spans="1:9" s="26" customFormat="1" ht="10.5">
      <c r="A29" s="13" t="s">
        <v>29</v>
      </c>
      <c r="B29" s="27">
        <f t="shared" ref="B29:G29" si="5">B28-B26</f>
        <v>-870.2</v>
      </c>
      <c r="C29" s="27">
        <f t="shared" si="5"/>
        <v>-182.20000000000005</v>
      </c>
      <c r="D29" s="27">
        <f t="shared" si="5"/>
        <v>110</v>
      </c>
      <c r="E29" s="27">
        <f t="shared" si="5"/>
        <v>265.79999999999995</v>
      </c>
      <c r="F29" s="27">
        <f t="shared" si="5"/>
        <v>25.799999999999955</v>
      </c>
      <c r="G29" s="27">
        <f t="shared" si="5"/>
        <v>222</v>
      </c>
      <c r="H29" s="12"/>
      <c r="I29" s="12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19" t="s">
        <v>43</v>
      </c>
      <c r="B31" s="5"/>
      <c r="C31" s="5"/>
      <c r="D31" s="5"/>
      <c r="E31" s="5"/>
      <c r="F31" s="5"/>
      <c r="G31" s="5"/>
      <c r="H31" s="5"/>
      <c r="I31" s="5"/>
    </row>
    <row r="32" spans="1:9">
      <c r="A32" s="14" t="s">
        <v>44</v>
      </c>
      <c r="B32" s="5"/>
      <c r="C32" s="5"/>
      <c r="D32" s="5"/>
      <c r="E32" s="5"/>
      <c r="F32" s="5"/>
      <c r="G32" s="5"/>
      <c r="H32" s="5"/>
      <c r="I32" s="5"/>
    </row>
    <row r="33" spans="1:9" ht="18.5">
      <c r="A33" s="11" t="s">
        <v>31</v>
      </c>
      <c r="B33" s="39">
        <f>B$26</f>
        <v>1456</v>
      </c>
      <c r="C33" s="39">
        <f t="shared" ref="C33:G44" si="6">C$26</f>
        <v>768</v>
      </c>
      <c r="D33" s="39">
        <f t="shared" si="6"/>
        <v>240</v>
      </c>
      <c r="E33" s="39">
        <f t="shared" si="6"/>
        <v>320</v>
      </c>
      <c r="F33" s="39">
        <f t="shared" si="6"/>
        <v>560</v>
      </c>
      <c r="G33" s="39">
        <f t="shared" si="6"/>
        <v>128</v>
      </c>
      <c r="H33" s="5"/>
      <c r="I33" s="5"/>
    </row>
    <row r="34" spans="1:9" ht="18.5">
      <c r="A34" s="11" t="s">
        <v>32</v>
      </c>
      <c r="B34" s="39">
        <f t="shared" ref="B34:B44" si="7">B$26</f>
        <v>1456</v>
      </c>
      <c r="C34" s="39">
        <f t="shared" si="6"/>
        <v>768</v>
      </c>
      <c r="D34" s="39">
        <f t="shared" si="6"/>
        <v>240</v>
      </c>
      <c r="E34" s="39">
        <f t="shared" si="6"/>
        <v>320</v>
      </c>
      <c r="F34" s="39">
        <f t="shared" si="6"/>
        <v>560</v>
      </c>
      <c r="G34" s="39">
        <f t="shared" si="6"/>
        <v>128</v>
      </c>
    </row>
    <row r="35" spans="1:9" ht="18.5">
      <c r="A35" s="11" t="s">
        <v>33</v>
      </c>
      <c r="B35" s="39">
        <f t="shared" si="7"/>
        <v>1456</v>
      </c>
      <c r="C35" s="39">
        <f t="shared" si="6"/>
        <v>768</v>
      </c>
      <c r="D35" s="39">
        <f t="shared" si="6"/>
        <v>240</v>
      </c>
      <c r="E35" s="39">
        <f t="shared" si="6"/>
        <v>320</v>
      </c>
      <c r="F35" s="39">
        <f t="shared" si="6"/>
        <v>560</v>
      </c>
      <c r="G35" s="39">
        <f t="shared" si="6"/>
        <v>128</v>
      </c>
    </row>
    <row r="36" spans="1:9" ht="18.5">
      <c r="A36" s="11" t="s">
        <v>34</v>
      </c>
      <c r="B36" s="39">
        <f t="shared" si="7"/>
        <v>1456</v>
      </c>
      <c r="C36" s="39">
        <f t="shared" si="6"/>
        <v>768</v>
      </c>
      <c r="D36" s="39">
        <f t="shared" si="6"/>
        <v>240</v>
      </c>
      <c r="E36" s="39">
        <f t="shared" si="6"/>
        <v>320</v>
      </c>
      <c r="F36" s="39">
        <f t="shared" si="6"/>
        <v>560</v>
      </c>
      <c r="G36" s="39">
        <f t="shared" si="6"/>
        <v>128</v>
      </c>
    </row>
    <row r="37" spans="1:9" ht="18.5">
      <c r="A37" s="11" t="s">
        <v>35</v>
      </c>
      <c r="B37" s="39">
        <f t="shared" si="7"/>
        <v>1456</v>
      </c>
      <c r="C37" s="39">
        <f t="shared" si="6"/>
        <v>768</v>
      </c>
      <c r="D37" s="39">
        <f t="shared" si="6"/>
        <v>240</v>
      </c>
      <c r="E37" s="39">
        <f t="shared" si="6"/>
        <v>320</v>
      </c>
      <c r="F37" s="39">
        <f t="shared" si="6"/>
        <v>560</v>
      </c>
      <c r="G37" s="39">
        <f t="shared" si="6"/>
        <v>128</v>
      </c>
    </row>
    <row r="38" spans="1:9" ht="18.5">
      <c r="A38" s="11" t="s">
        <v>36</v>
      </c>
      <c r="B38" s="39">
        <f t="shared" si="7"/>
        <v>1456</v>
      </c>
      <c r="C38" s="39">
        <f t="shared" si="6"/>
        <v>768</v>
      </c>
      <c r="D38" s="39">
        <f t="shared" si="6"/>
        <v>240</v>
      </c>
      <c r="E38" s="39">
        <f t="shared" si="6"/>
        <v>320</v>
      </c>
      <c r="F38" s="39">
        <f t="shared" si="6"/>
        <v>560</v>
      </c>
      <c r="G38" s="39">
        <f t="shared" si="6"/>
        <v>128</v>
      </c>
    </row>
    <row r="39" spans="1:9" ht="18.5">
      <c r="A39" s="11" t="s">
        <v>37</v>
      </c>
      <c r="B39" s="39">
        <f t="shared" si="7"/>
        <v>1456</v>
      </c>
      <c r="C39" s="39">
        <f t="shared" si="6"/>
        <v>768</v>
      </c>
      <c r="D39" s="39">
        <f t="shared" si="6"/>
        <v>240</v>
      </c>
      <c r="E39" s="39">
        <f t="shared" si="6"/>
        <v>320</v>
      </c>
      <c r="F39" s="39">
        <f t="shared" si="6"/>
        <v>560</v>
      </c>
      <c r="G39" s="39">
        <f t="shared" si="6"/>
        <v>128</v>
      </c>
    </row>
    <row r="40" spans="1:9" ht="18.5">
      <c r="A40" s="11" t="s">
        <v>38</v>
      </c>
      <c r="B40" s="39">
        <f t="shared" si="7"/>
        <v>1456</v>
      </c>
      <c r="C40" s="39">
        <f t="shared" si="6"/>
        <v>768</v>
      </c>
      <c r="D40" s="39">
        <f t="shared" si="6"/>
        <v>240</v>
      </c>
      <c r="E40" s="39">
        <f t="shared" si="6"/>
        <v>320</v>
      </c>
      <c r="F40" s="39">
        <f t="shared" si="6"/>
        <v>560</v>
      </c>
      <c r="G40" s="39">
        <f t="shared" si="6"/>
        <v>128</v>
      </c>
    </row>
    <row r="41" spans="1:9" ht="18.5">
      <c r="A41" s="11" t="s">
        <v>39</v>
      </c>
      <c r="B41" s="39">
        <f t="shared" si="7"/>
        <v>1456</v>
      </c>
      <c r="C41" s="39">
        <f t="shared" si="6"/>
        <v>768</v>
      </c>
      <c r="D41" s="39">
        <f t="shared" si="6"/>
        <v>240</v>
      </c>
      <c r="E41" s="39">
        <f t="shared" si="6"/>
        <v>320</v>
      </c>
      <c r="F41" s="39">
        <f t="shared" si="6"/>
        <v>560</v>
      </c>
      <c r="G41" s="39">
        <f t="shared" si="6"/>
        <v>128</v>
      </c>
    </row>
    <row r="42" spans="1:9" ht="18.5">
      <c r="A42" s="11" t="s">
        <v>40</v>
      </c>
      <c r="B42" s="39">
        <f t="shared" si="7"/>
        <v>1456</v>
      </c>
      <c r="C42" s="39">
        <f t="shared" si="6"/>
        <v>768</v>
      </c>
      <c r="D42" s="39">
        <f t="shared" si="6"/>
        <v>240</v>
      </c>
      <c r="E42" s="39">
        <f t="shared" si="6"/>
        <v>320</v>
      </c>
      <c r="F42" s="39">
        <f t="shared" si="6"/>
        <v>560</v>
      </c>
      <c r="G42" s="39">
        <f t="shared" si="6"/>
        <v>128</v>
      </c>
    </row>
    <row r="43" spans="1:9" ht="18.5">
      <c r="A43" s="11" t="s">
        <v>41</v>
      </c>
      <c r="B43" s="39">
        <f t="shared" si="7"/>
        <v>1456</v>
      </c>
      <c r="C43" s="39">
        <f t="shared" si="6"/>
        <v>768</v>
      </c>
      <c r="D43" s="39">
        <f t="shared" si="6"/>
        <v>240</v>
      </c>
      <c r="E43" s="39">
        <f t="shared" si="6"/>
        <v>320</v>
      </c>
      <c r="F43" s="39">
        <f t="shared" si="6"/>
        <v>560</v>
      </c>
      <c r="G43" s="39">
        <f t="shared" si="6"/>
        <v>128</v>
      </c>
    </row>
    <row r="44" spans="1:9" ht="18.5">
      <c r="A44" s="11" t="s">
        <v>42</v>
      </c>
      <c r="B44" s="39">
        <f t="shared" si="7"/>
        <v>1456</v>
      </c>
      <c r="C44" s="39">
        <f t="shared" si="6"/>
        <v>768</v>
      </c>
      <c r="D44" s="39">
        <f t="shared" si="6"/>
        <v>240</v>
      </c>
      <c r="E44" s="39">
        <f t="shared" si="6"/>
        <v>320</v>
      </c>
      <c r="F44" s="39">
        <f t="shared" si="6"/>
        <v>560</v>
      </c>
      <c r="G44" s="39">
        <f t="shared" si="6"/>
        <v>128</v>
      </c>
    </row>
  </sheetData>
  <customSheetViews>
    <customSheetView guid="{9144EB0E-FA8C-4AEF-A014-61EC2E360BC2}" showPageBreaks="1" showGridLines="0" fitToPage="1" printArea="1" view="pageBreakPreview">
      <selection activeCell="D6" sqref="D6"/>
      <pageMargins left="0.70866141732283472" right="0.70866141732283472" top="0.74803149606299213" bottom="0.74803149606299213" header="0.31496062992125984" footer="0.31496062992125984"/>
      <pageSetup paperSize="9" scale="65" orientation="landscape" horizontalDpi="300" verticalDpi="300" r:id="rId1"/>
      <headerFooter>
        <oddFooter>&amp;L&amp;"-,Italic"COVID-19 WAGE SUBSIDY RECORD&amp;C&amp;"-,Italic"www.corehr.co.nz&amp;R&amp;"-,Italic"© 2020 - Core HR Limited</oddFooter>
      </headerFooter>
    </customSheetView>
  </customSheetViews>
  <mergeCells count="3">
    <mergeCell ref="B5:C5"/>
    <mergeCell ref="B6:C6"/>
    <mergeCell ref="B7:C7"/>
  </mergeCells>
  <conditionalFormatting sqref="B12:G12">
    <cfRule type="cellIs" dxfId="1" priority="4" operator="greaterThan">
      <formula>-30%</formula>
    </cfRule>
  </conditionalFormatting>
  <conditionalFormatting sqref="B16:G16">
    <cfRule type="cellIs" dxfId="0" priority="1" operator="greaterThan">
      <formula>-0.3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2"/>
  <headerFooter>
    <oddFooter>&amp;L&amp;"-,Italic"COVID-19 WAGE SUBSIDY RECORD&amp;C&amp;"-,Italic"www.corehr.co.nz&amp;R&amp;"-,Italic"© 2020 - Core HR Limited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EXAMPLE </vt:lpstr>
      <vt:lpstr>'EXAMPLE '!Print_Area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Layne</dc:creator>
  <cp:lastModifiedBy>Mimi Brannon</cp:lastModifiedBy>
  <cp:lastPrinted>2020-03-04T02:21:58Z</cp:lastPrinted>
  <dcterms:created xsi:type="dcterms:W3CDTF">2018-09-05T06:22:55Z</dcterms:created>
  <dcterms:modified xsi:type="dcterms:W3CDTF">2021-09-03T01:42:48Z</dcterms:modified>
</cp:coreProperties>
</file>